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<sst xmlns="http://schemas.openxmlformats.org/spreadsheetml/2006/main" count="17" uniqueCount="17">
  <si>
    <t>volume of part (cm^3)</t>
  </si>
  <si>
    <t>Weight of part (g)</t>
  </si>
  <si>
    <t>Weight of tooling</t>
  </si>
  <si>
    <t>Est cost of full part</t>
  </si>
  <si>
    <t>CF part</t>
  </si>
  <si>
    <t>FG part</t>
  </si>
  <si>
    <t xml:space="preserve">Constants </t>
  </si>
  <si>
    <t>Density  (g/cm^3)</t>
  </si>
  <si>
    <t>Cost ($/g)</t>
  </si>
  <si>
    <t>Safety Factor</t>
  </si>
  <si>
    <t>CF</t>
  </si>
  <si>
    <t>FG</t>
  </si>
  <si>
    <t>Average Tooling Volume (cm^3)</t>
  </si>
  <si>
    <t>PLA</t>
  </si>
  <si>
    <t>resin</t>
  </si>
  <si>
    <t>Average Infill</t>
  </si>
  <si>
    <t>/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</si>
</sst>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0.00000000000"/>
  </numFmts>
  <fonts count="2">
    <font>
      <sz val="10.0"/>
      <color rgb="FF000000"/>
      <name val="Arial"/>
      <scheme val="minor"/>
    </font>
    <font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6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2" fillId="0" fontId="1" numFmtId="0" xfId="0" applyAlignment="1" applyBorder="1" applyFont="1">
      <alignment readingOrder="0"/>
    </xf>
    <xf borderId="3" fillId="0" fontId="1" numFmtId="0" xfId="0" applyBorder="1" applyFont="1"/>
    <xf borderId="4" fillId="0" fontId="1" numFmtId="0" xfId="0" applyAlignment="1" applyBorder="1" applyFont="1">
      <alignment readingOrder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1" numFmtId="164" xfId="0" applyFont="1" applyNumberFormat="1"/>
    <xf borderId="5" fillId="0" fontId="1" numFmtId="0" xfId="0" applyBorder="1" applyFont="1"/>
    <xf borderId="6" fillId="0" fontId="1" numFmtId="0" xfId="0" applyBorder="1" applyFont="1"/>
    <xf borderId="7" fillId="0" fontId="1" numFmtId="0" xfId="0" applyBorder="1" applyFont="1"/>
    <xf borderId="8" fillId="0" fontId="1" numFmtId="0" xfId="0" applyBorder="1" applyFont="1"/>
    <xf borderId="2" fillId="0" fontId="1" numFmtId="0" xfId="0" applyBorder="1" applyFont="1"/>
    <xf borderId="0" fillId="0" fontId="1" numFmtId="165" xfId="0" applyAlignment="1" applyFont="1" applyNumberFormat="1">
      <alignment readingOrder="0"/>
    </xf>
    <xf borderId="0" fillId="0" fontId="1" numFmtId="9" xfId="0" applyAlignment="1" applyFont="1" applyNumberFormat="1">
      <alignment readingOrder="0"/>
    </xf>
    <xf borderId="4" fillId="0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/>
      <c r="B1" s="2" t="s">
        <v>0</v>
      </c>
      <c r="C1" s="2" t="s">
        <v>1</v>
      </c>
      <c r="D1" s="2" t="s">
        <v>2</v>
      </c>
      <c r="E1" s="2" t="s">
        <v>3</v>
      </c>
      <c r="F1" s="3"/>
    </row>
    <row r="2">
      <c r="A2" s="4" t="s">
        <v>4</v>
      </c>
      <c r="B2" s="5">
        <v>133.3481145</v>
      </c>
      <c r="C2" s="5">
        <f t="shared" ref="C2:C3" si="1">B2*B18</f>
        <v>266.696229</v>
      </c>
      <c r="D2" s="6">
        <f>(B2*E20)*B20*E22</f>
        <v>4216.46738</v>
      </c>
      <c r="E2" s="7">
        <f>((C2*C18)+(D2*C20)+(C21*(B21*C2)))*$E$18</f>
        <v>150.9863419</v>
      </c>
      <c r="F2" s="8"/>
    </row>
    <row r="3">
      <c r="A3" s="4" t="s">
        <v>5</v>
      </c>
      <c r="B3" s="5">
        <v>133.3481145</v>
      </c>
      <c r="C3" s="5">
        <f t="shared" si="1"/>
        <v>400.0443435</v>
      </c>
      <c r="D3" s="6">
        <f>(B3*E20)*B20*E22</f>
        <v>4216.46738</v>
      </c>
      <c r="E3" s="7">
        <f>((C3*C19)+(D3*C20)+(C21*(C3*B21)))*E18</f>
        <v>195.6004078</v>
      </c>
      <c r="F3" s="8"/>
    </row>
    <row r="4">
      <c r="A4" s="9"/>
      <c r="B4" s="10"/>
      <c r="C4" s="10"/>
      <c r="D4" s="10"/>
      <c r="E4" s="10"/>
      <c r="F4" s="11"/>
    </row>
    <row r="16">
      <c r="A16" s="5" t="s">
        <v>6</v>
      </c>
    </row>
    <row r="17">
      <c r="A17" s="1"/>
      <c r="B17" s="2" t="s">
        <v>7</v>
      </c>
      <c r="C17" s="2" t="s">
        <v>8</v>
      </c>
      <c r="D17" s="12"/>
      <c r="E17" s="2" t="s">
        <v>9</v>
      </c>
      <c r="F17" s="3"/>
    </row>
    <row r="18">
      <c r="A18" s="4" t="s">
        <v>10</v>
      </c>
      <c r="B18" s="5">
        <v>2.0</v>
      </c>
      <c r="C18" s="5">
        <v>0.07762755776</v>
      </c>
      <c r="E18" s="5">
        <v>1.1</v>
      </c>
      <c r="F18" s="8"/>
    </row>
    <row r="19">
      <c r="A19" s="4" t="s">
        <v>11</v>
      </c>
      <c r="B19" s="5">
        <v>3.0</v>
      </c>
      <c r="C19" s="13">
        <v>0.11285555291</v>
      </c>
      <c r="E19" s="5" t="s">
        <v>12</v>
      </c>
      <c r="F19" s="8"/>
    </row>
    <row r="20">
      <c r="A20" s="4" t="s">
        <v>13</v>
      </c>
      <c r="B20" s="5">
        <v>1.24</v>
      </c>
      <c r="C20" s="5">
        <v>0.02</v>
      </c>
      <c r="E20" s="14">
        <v>85.0</v>
      </c>
      <c r="F20" s="8"/>
    </row>
    <row r="21">
      <c r="A21" s="4" t="s">
        <v>14</v>
      </c>
      <c r="B21" s="5">
        <v>1.75</v>
      </c>
      <c r="C21" s="5">
        <v>0.06905231552</v>
      </c>
      <c r="E21" s="5" t="s">
        <v>15</v>
      </c>
      <c r="F21" s="8"/>
    </row>
    <row r="22">
      <c r="A22" s="15"/>
      <c r="E22" s="14">
        <v>0.3</v>
      </c>
      <c r="F22" s="8"/>
    </row>
    <row r="23">
      <c r="A23" s="9"/>
      <c r="B23" s="10"/>
      <c r="C23" s="10"/>
      <c r="D23" s="10"/>
      <c r="E23" s="10"/>
      <c r="F23" s="11"/>
    </row>
    <row r="49">
      <c r="A49" s="5" t="s">
        <v>16</v>
      </c>
    </row>
  </sheetData>
  <drawing r:id="rId1"/>
</worksheet>
</file>